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Работа колледж\Мониторинг\2023 Аккредмониторинг\"/>
    </mc:Choice>
  </mc:AlternateContent>
  <xr:revisionPtr revIDLastSave="0" documentId="8_{12FC0D51-CEC9-42CF-8418-107F7A01DDBF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ТО 2020год поступл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" l="1"/>
  <c r="H80" i="1"/>
  <c r="H75" i="1"/>
  <c r="I75" i="1" s="1"/>
  <c r="H70" i="1"/>
  <c r="I70" i="1" s="1"/>
  <c r="H67" i="1"/>
  <c r="I67" i="1" s="1"/>
  <c r="H63" i="1"/>
  <c r="I63" i="1" s="1"/>
  <c r="H60" i="1"/>
  <c r="I60" i="1" s="1"/>
  <c r="I85" i="1" s="1"/>
  <c r="I86" i="1" s="1"/>
  <c r="H51" i="1"/>
  <c r="I51" i="1" s="1"/>
  <c r="H34" i="1"/>
  <c r="I34" i="1" s="1"/>
  <c r="H28" i="1"/>
  <c r="I28" i="1" s="1"/>
  <c r="H20" i="1"/>
  <c r="I20" i="1" s="1"/>
  <c r="H85" i="1" l="1"/>
  <c r="H86" i="1" s="1"/>
  <c r="I87" i="1" s="1"/>
</calcChain>
</file>

<file path=xl/sharedStrings.xml><?xml version="1.0" encoding="utf-8"?>
<sst xmlns="http://schemas.openxmlformats.org/spreadsheetml/2006/main" count="266" uniqueCount="177">
  <si>
    <t xml:space="preserve">Русский язык </t>
  </si>
  <si>
    <t>Литература</t>
  </si>
  <si>
    <t>История</t>
  </si>
  <si>
    <t>Физическая культура</t>
  </si>
  <si>
    <t>Астрономия</t>
  </si>
  <si>
    <t>Химия</t>
  </si>
  <si>
    <t>Родная литература</t>
  </si>
  <si>
    <t>Математика</t>
  </si>
  <si>
    <t>Физика</t>
  </si>
  <si>
    <t>Информатика</t>
  </si>
  <si>
    <t>ОБЯЗАТЕЛЬНАЯ ЧАСТЬ</t>
  </si>
  <si>
    <t>Основы философии</t>
  </si>
  <si>
    <t>ВАРИАТИВНАЯ ЧАСТЬ</t>
  </si>
  <si>
    <t>Инженерная графика</t>
  </si>
  <si>
    <t>Материаловедение</t>
  </si>
  <si>
    <t>Метрология, стандартизация и сертификация</t>
  </si>
  <si>
    <t>Правовое обеспечение профессиональной деятельности</t>
  </si>
  <si>
    <t>Охрана труда</t>
  </si>
  <si>
    <t>Безопасность жизнедеятельности</t>
  </si>
  <si>
    <t>Трудовое право</t>
  </si>
  <si>
    <t>Управление коллективом исполнителей</t>
  </si>
  <si>
    <t>Производственная практика</t>
  </si>
  <si>
    <t>Учебная практика</t>
  </si>
  <si>
    <t>Технология предпринимательской деятельности</t>
  </si>
  <si>
    <t>Бизнес-план малого предприятия</t>
  </si>
  <si>
    <t>Маркетинговая стратегия малого предприятия</t>
  </si>
  <si>
    <t>ОБЩЕОБРАЗОВАТЕЛЬНЫЙ ЦИКЛ</t>
  </si>
  <si>
    <t>Общие (базовые)</t>
  </si>
  <si>
    <t>Иностранный язык</t>
  </si>
  <si>
    <t>Основы безопасной жизнедеятельности</t>
  </si>
  <si>
    <t>Общие (профильные)</t>
  </si>
  <si>
    <t>По выбору из обязательных предметных областей (базовые)</t>
  </si>
  <si>
    <t>Обществознание ( вкл. экономику и право)</t>
  </si>
  <si>
    <t>География</t>
  </si>
  <si>
    <t>По выбору из обязательных предметных областей (профильные)</t>
  </si>
  <si>
    <t>ОБЩИЙ ГУМАНИТАРНЫЙ И СОЦИАЛЬНО-ЭКОНОМИЧЕСКИЙ УЧЕБНЫЙ ЦИКЛ</t>
  </si>
  <si>
    <t>Деловое общение</t>
  </si>
  <si>
    <t>МАТЕМАТИЧЕСКИЙ И ОБЩИЙ ЕСТЕСТВЕННОНАУЧНЫЙ УЧЕБНЫЙ ЦИКЛ</t>
  </si>
  <si>
    <t>Основы черчения</t>
  </si>
  <si>
    <t>ПРОФЕССИОНАЛЬНЫЙ УЧЕБНЫЙ ЦИКЛ</t>
  </si>
  <si>
    <t>ОБЩЕПРОФЕССИОНАЛЬНЫЕ ДИСЦИПЛИНЫ</t>
  </si>
  <si>
    <t>Техническая механика</t>
  </si>
  <si>
    <t>Электротехника и электроника</t>
  </si>
  <si>
    <t>Правила безопасности дорожного движения</t>
  </si>
  <si>
    <t>Основы энергосбережения</t>
  </si>
  <si>
    <t>Автомобильные эксплуатационные материалы</t>
  </si>
  <si>
    <t>Информационные технологии в профессиональной деятельности</t>
  </si>
  <si>
    <t>ПРОФЕССИОНАЛЬНЫЕ МОДУЛИ</t>
  </si>
  <si>
    <t>Техническое обслуживание и ремонт автотранспорта (228ч.)</t>
  </si>
  <si>
    <t>Устройство автомобилей (вариативные 80ч.)</t>
  </si>
  <si>
    <t>Техническое обслуживание и ремонт автотранспорта (вариативные 148ч.)</t>
  </si>
  <si>
    <t>Техническое обслуживание и ремонт автотранспорта</t>
  </si>
  <si>
    <t>Кузовной ремонт</t>
  </si>
  <si>
    <t>Окраска автомобилей</t>
  </si>
  <si>
    <t>Организация деятельности коллектива исполнителей</t>
  </si>
  <si>
    <t>Выполнение работ по одной или нескольким профессиям рабочих, должностям служащих</t>
  </si>
  <si>
    <t>Слесарное дело и технические измерения</t>
  </si>
  <si>
    <t>Устройство, техническое обслуживание и ремонт автомобилей</t>
  </si>
  <si>
    <t>Контроль технического состояния автотранспортных средств (вариативные 176ч.)</t>
  </si>
  <si>
    <t>Контроль технического состояния автотранспортных средств</t>
  </si>
  <si>
    <t>Создание и функционирование малого предприятия (вариативные 144ч.)</t>
  </si>
  <si>
    <t>0.00</t>
  </si>
  <si>
    <t>ОУД.00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</si>
  <si>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</si>
  <si>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</si>
  <si>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</si>
  <si>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</si>
  <si>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</si>
  <si>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</si>
  <si>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</si>
  <si>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</si>
  <si>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</si>
  <si>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</si>
  <si>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</si>
  <si>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</si>
  <si>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ОУД.13</t>
  </si>
  <si>
    <t>ОУД.14</t>
  </si>
  <si>
    <t>ОГСЭ.00</t>
  </si>
  <si>
    <t>ОГСЭ.01</t>
  </si>
  <si>
    <t>ОГСЭ.02</t>
  </si>
  <si>
    <t>ОГСЭ.03</t>
  </si>
  <si>
    <t>ОГСЭ.04</t>
  </si>
  <si>
    <t>ОГСЭ.05</t>
  </si>
  <si>
    <t>ЕН.01</t>
  </si>
  <si>
    <t>ЕН.02</t>
  </si>
  <si>
    <t>ЕН.03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</si>
  <si>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</si>
  <si>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</si>
  <si>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</si>
  <si>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</si>
  <si>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</si>
  <si>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</si>
  <si>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</si>
  <si>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</si>
  <si>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</si>
  <si>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</si>
  <si>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</si>
  <si>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</si>
  <si>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</si>
  <si>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</si>
  <si>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ОП.13</t>
  </si>
  <si>
    <t>ПМ.00</t>
  </si>
  <si>
    <t>ПМ.01</t>
  </si>
  <si>
    <t>МДК.01.01</t>
  </si>
  <si>
    <t>МДК.01.02</t>
  </si>
  <si>
    <t>Раздел 1</t>
  </si>
  <si>
    <t>Раздел 2</t>
  </si>
  <si>
    <t>Раздел 3</t>
  </si>
  <si>
    <t>УП.01</t>
  </si>
  <si>
    <t>ПП.01</t>
  </si>
  <si>
    <t>ПМ.02</t>
  </si>
  <si>
    <t>МДК.02.01</t>
  </si>
  <si>
    <t>ПП.02</t>
  </si>
  <si>
    <t>ПМ.03</t>
  </si>
  <si>
    <t>МДК.03.01</t>
  </si>
  <si>
    <t>МДК.03.02</t>
  </si>
  <si>
    <t>ПП.03</t>
  </si>
  <si>
    <t>ПМ.04</t>
  </si>
  <si>
    <t>МДК.04.01</t>
  </si>
  <si>
    <t>ПП.04</t>
  </si>
  <si>
    <t>ПМ.05</t>
  </si>
  <si>
    <t>МДК.05.01</t>
  </si>
  <si>
    <t>МДК.05.02</t>
  </si>
  <si>
    <t>МДК.05.03</t>
  </si>
  <si>
    <t>ПП.05</t>
  </si>
  <si>
    <t>ВСЕГО ЧАСОВ ПО ОПОП (теоретическая подготовка)</t>
  </si>
  <si>
    <t>ОБЩЕЕ КОЛИЧЕСТВО ЧАСОВ (теоретическая подготовка)</t>
  </si>
  <si>
    <t>УП.00</t>
  </si>
  <si>
    <t>ПП.00</t>
  </si>
  <si>
    <t>Производственная практика (практика по профилю специальности)</t>
  </si>
  <si>
    <t>ПДП.00</t>
  </si>
  <si>
    <t>Производственная практика (преддипломная)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</si>
  <si>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</si>
  <si>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</si>
  <si>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</si>
  <si>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</si>
  <si>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</si>
  <si>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</si>
  <si>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</si>
  <si>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</si>
  <si>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ВСЕГО ЧАСОВ ОБУЧЕНИЯ</t>
  </si>
  <si>
    <t>Доля педагогических работников, имеющих первую или высшую квалификационную категории</t>
  </si>
  <si>
    <t>первая</t>
  </si>
  <si>
    <t>высшая</t>
  </si>
  <si>
    <t>Березовская Н.С.</t>
  </si>
  <si>
    <t>Агафонова В.Н.</t>
  </si>
  <si>
    <t>Воробьева И.М.</t>
  </si>
  <si>
    <t>Павлова Н.П.</t>
  </si>
  <si>
    <t>Романова Л.А.</t>
  </si>
  <si>
    <t>Калинина Е.М.</t>
  </si>
  <si>
    <t>Фазлиахметова О.Ю.</t>
  </si>
  <si>
    <t>Рыжкова О.В.</t>
  </si>
  <si>
    <t>Деревинская М.А.</t>
  </si>
  <si>
    <t>Шилова Д.М.</t>
  </si>
  <si>
    <t>Колганова Е.В.</t>
  </si>
  <si>
    <t>Демидова А.М.</t>
  </si>
  <si>
    <t>Сороковых М.В.</t>
  </si>
  <si>
    <t>Бергман Т.Т.</t>
  </si>
  <si>
    <t>Архипова Т.А.</t>
  </si>
  <si>
    <t>Досковская С.Л</t>
  </si>
  <si>
    <t>Середовский С.С.</t>
  </si>
  <si>
    <t>Глинских В.В.</t>
  </si>
  <si>
    <t>Зверева Е. А.</t>
  </si>
  <si>
    <t>без КВК</t>
  </si>
  <si>
    <t>Мурашко Г.Р.</t>
  </si>
  <si>
    <t>Мишарина Н.Ю.</t>
  </si>
  <si>
    <t>Киселев С.А.</t>
  </si>
  <si>
    <t>Дорофеева Г.А.</t>
  </si>
  <si>
    <t>Тимофеева Т.В.</t>
  </si>
  <si>
    <t>Кочураев А.П.</t>
  </si>
  <si>
    <t>Сенотова Д.Ф.</t>
  </si>
  <si>
    <t>Закурдаева О.П.</t>
  </si>
  <si>
    <t>Берсенев И.А.</t>
  </si>
  <si>
    <t>Логинов Е.А.</t>
  </si>
  <si>
    <t>Луткова Н.В.</t>
  </si>
  <si>
    <t>Берснев И.А.</t>
  </si>
  <si>
    <t>Давлетшина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</si>
</sst>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8" fillId="3" borderId="0" xfId="0" applyFont="1" applyFill="1"/>
    <xf numFmtId="0" fontId="8" fillId="3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0" fontId="7" fillId="5" borderId="1" xfId="2" applyFont="1" applyFill="1" applyBorder="1" applyAlignment="1">
      <alignment horizontal="center" wrapText="1"/>
    </xf>
    <xf numFmtId="0" fontId="10" fillId="5" borderId="1" xfId="2" applyFont="1" applyFill="1" applyBorder="1" applyAlignment="1">
      <alignment wrapText="1"/>
    </xf>
    <xf numFmtId="0" fontId="10" fillId="5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wrapText="1"/>
    </xf>
    <xf numFmtId="0" fontId="10" fillId="8" borderId="1" xfId="2" applyFont="1" applyFill="1" applyBorder="1" applyAlignment="1">
      <alignment wrapText="1"/>
    </xf>
    <xf numFmtId="0" fontId="10" fillId="8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wrapText="1"/>
    </xf>
    <xf numFmtId="0" fontId="4" fillId="3" borderId="1" xfId="2" applyFont="1" applyFill="1" applyBorder="1" applyAlignment="1">
      <alignment wrapText="1"/>
    </xf>
    <xf numFmtId="0" fontId="3" fillId="8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7" fillId="8" borderId="1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vertical="center" wrapText="1"/>
    </xf>
    <xf numFmtId="0" fontId="4" fillId="8" borderId="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wrapText="1"/>
    </xf>
    <xf numFmtId="0" fontId="7" fillId="6" borderId="1" xfId="2" applyFont="1" applyFill="1" applyBorder="1" applyAlignment="1">
      <alignment wrapText="1"/>
    </xf>
    <xf numFmtId="0" fontId="10" fillId="6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wrapText="1"/>
    </xf>
    <xf numFmtId="0" fontId="10" fillId="5" borderId="1" xfId="2" applyFont="1" applyFill="1" applyBorder="1" applyAlignment="1">
      <alignment horizontal="center" wrapText="1"/>
    </xf>
    <xf numFmtId="0" fontId="10" fillId="4" borderId="1" xfId="2" applyFont="1" applyFill="1" applyBorder="1" applyAlignment="1">
      <alignment horizontal="center" wrapText="1"/>
    </xf>
    <xf numFmtId="0" fontId="10" fillId="4" borderId="1" xfId="2" applyFont="1" applyFill="1" applyBorder="1" applyAlignment="1">
      <alignment wrapText="1"/>
    </xf>
    <xf numFmtId="0" fontId="10" fillId="4" borderId="1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wrapText="1"/>
    </xf>
    <xf numFmtId="0" fontId="4" fillId="7" borderId="1" xfId="2" applyFont="1" applyFill="1" applyBorder="1" applyAlignment="1">
      <alignment wrapText="1"/>
    </xf>
    <xf numFmtId="0" fontId="6" fillId="8" borderId="1" xfId="2" applyFont="1" applyFill="1" applyBorder="1" applyAlignment="1">
      <alignment horizontal="center" vertical="center" wrapText="1"/>
    </xf>
    <xf numFmtId="0" fontId="4" fillId="7" borderId="1" xfId="2" applyFont="1" applyFill="1" applyBorder="1" applyAlignment="1">
      <alignment horizontal="center" vertical="top" wrapText="1"/>
    </xf>
    <xf numFmtId="0" fontId="4" fillId="7" borderId="1" xfId="2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/>
    </xf>
    <xf numFmtId="0" fontId="5" fillId="7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vertical="center" wrapText="1"/>
    </xf>
    <xf numFmtId="0" fontId="4" fillId="7" borderId="1" xfId="2" applyFont="1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wrapText="1"/>
    </xf>
    <xf numFmtId="0" fontId="3" fillId="9" borderId="1" xfId="2" applyFont="1" applyFill="1" applyBorder="1" applyAlignment="1">
      <alignment wrapText="1"/>
    </xf>
    <xf numFmtId="0" fontId="3" fillId="9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wrapText="1"/>
    </xf>
    <xf numFmtId="0" fontId="3" fillId="3" borderId="1" xfId="2" applyFont="1" applyFill="1" applyBorder="1" applyAlignment="1">
      <alignment wrapText="1"/>
    </xf>
    <xf numFmtId="0" fontId="3" fillId="8" borderId="1" xfId="2" quotePrefix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wrapText="1"/>
    </xf>
    <xf numFmtId="2" fontId="8" fillId="3" borderId="0" xfId="0" applyNumberFormat="1" applyFont="1" applyFill="1"/>
    <xf numFmtId="9" fontId="11" fillId="3" borderId="0" xfId="1" applyFont="1" applyFill="1"/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7"/>
  <sheetViews>
    <sheetView tabSelected="1" topLeftCell="A49" workbookViewId="0">
      <selection activeCell="K86" sqref="K86"/>
    </sheetView>
  </sheetViews>
  <sheetFormatPr defaultRowHeight="12.75" x14ac:dyDescent="0.2"/>
  <cols>
    <col min="1" max="1" width="9.140625" style="1"/>
    <col min="2" max="2" width="11.85546875" style="1" customWidth="1"/>
    <col min="3" max="3" width="69.28515625" style="1" customWidth="1"/>
    <col min="4" max="4" width="9.140625" style="1"/>
    <col min="5" max="5" width="27" style="1" customWidth="1"/>
    <col min="6" max="16384" width="9.140625" style="1"/>
  </cols>
  <sheetData>
    <row r="1" spans="2:6" x14ac:dyDescent="0.2">
      <c r="B1" s="1" t="s">
        <v>141</v>
      </c>
    </row>
    <row r="2" spans="2:6" ht="13.5" x14ac:dyDescent="0.25">
      <c r="B2" s="5" t="s">
        <v>61</v>
      </c>
      <c r="C2" s="6" t="s">
        <v>26</v>
      </c>
      <c r="D2" s="7">
        <v>1404</v>
      </c>
      <c r="E2" s="2"/>
      <c r="F2" s="2"/>
    </row>
    <row r="3" spans="2:6" ht="13.5" x14ac:dyDescent="0.25">
      <c r="B3" s="8" t="s">
        <v>62</v>
      </c>
      <c r="C3" s="9" t="s">
        <v>27</v>
      </c>
      <c r="D3" s="10"/>
      <c r="E3" s="2"/>
      <c r="F3" s="2"/>
    </row>
    <row r="4" spans="2:6" x14ac:dyDescent="0.2">
      <c r="B4" s="11" t="s">
        <v>63</v>
      </c>
      <c r="C4" s="12" t="s">
        <v>0</v>
      </c>
      <c r="D4" s="13">
        <v>78</v>
      </c>
      <c r="E4" s="3" t="s">
        <v>144</v>
      </c>
      <c r="F4" s="2" t="s">
        <v>142</v>
      </c>
    </row>
    <row r="5" spans="2:6" x14ac:dyDescent="0.2">
      <c r="B5" s="11" t="s">
        <v>64</v>
      </c>
      <c r="C5" s="12" t="s">
        <v>1</v>
      </c>
      <c r="D5" s="13">
        <v>117</v>
      </c>
      <c r="E5" s="3" t="s">
        <v>145</v>
      </c>
      <c r="F5" s="2" t="s">
        <v>142</v>
      </c>
    </row>
    <row r="6" spans="2:6" x14ac:dyDescent="0.2">
      <c r="B6" s="11" t="s">
        <v>65</v>
      </c>
      <c r="C6" s="12" t="s">
        <v>28</v>
      </c>
      <c r="D6" s="13">
        <v>117</v>
      </c>
      <c r="E6" s="3" t="s">
        <v>146</v>
      </c>
      <c r="F6" s="2" t="s">
        <v>143</v>
      </c>
    </row>
    <row r="7" spans="2:6" x14ac:dyDescent="0.2">
      <c r="B7" s="11" t="s">
        <v>66</v>
      </c>
      <c r="C7" s="12" t="s">
        <v>2</v>
      </c>
      <c r="D7" s="13">
        <v>117</v>
      </c>
      <c r="E7" s="3" t="s">
        <v>147</v>
      </c>
      <c r="F7" s="2" t="s">
        <v>142</v>
      </c>
    </row>
    <row r="8" spans="2:6" x14ac:dyDescent="0.2">
      <c r="B8" s="11" t="s">
        <v>67</v>
      </c>
      <c r="C8" s="12" t="s">
        <v>3</v>
      </c>
      <c r="D8" s="13">
        <v>117</v>
      </c>
      <c r="E8" s="3" t="s">
        <v>148</v>
      </c>
      <c r="F8" s="2" t="s">
        <v>143</v>
      </c>
    </row>
    <row r="9" spans="2:6" x14ac:dyDescent="0.2">
      <c r="B9" s="11" t="s">
        <v>68</v>
      </c>
      <c r="C9" s="12" t="s">
        <v>29</v>
      </c>
      <c r="D9" s="13">
        <v>70</v>
      </c>
      <c r="E9" s="3" t="s">
        <v>149</v>
      </c>
      <c r="F9" s="2" t="s">
        <v>142</v>
      </c>
    </row>
    <row r="10" spans="2:6" x14ac:dyDescent="0.2">
      <c r="B10" s="11" t="s">
        <v>69</v>
      </c>
      <c r="C10" s="12" t="s">
        <v>4</v>
      </c>
      <c r="D10" s="13">
        <v>40</v>
      </c>
      <c r="E10" s="3" t="s">
        <v>150</v>
      </c>
      <c r="F10" s="2" t="s">
        <v>143</v>
      </c>
    </row>
    <row r="11" spans="2:6" ht="13.5" x14ac:dyDescent="0.2">
      <c r="B11" s="14" t="s">
        <v>62</v>
      </c>
      <c r="C11" s="15" t="s">
        <v>30</v>
      </c>
      <c r="D11" s="10"/>
      <c r="E11" s="4"/>
      <c r="F11" s="2"/>
    </row>
    <row r="12" spans="2:6" x14ac:dyDescent="0.2">
      <c r="B12" s="16" t="s">
        <v>70</v>
      </c>
      <c r="C12" s="17" t="s">
        <v>7</v>
      </c>
      <c r="D12" s="13">
        <v>234</v>
      </c>
      <c r="E12" s="3" t="s">
        <v>151</v>
      </c>
      <c r="F12" s="2" t="s">
        <v>143</v>
      </c>
    </row>
    <row r="13" spans="2:6" ht="13.5" x14ac:dyDescent="0.2">
      <c r="B13" s="14" t="s">
        <v>62</v>
      </c>
      <c r="C13" s="15" t="s">
        <v>31</v>
      </c>
      <c r="D13" s="10"/>
      <c r="E13" s="4"/>
      <c r="F13" s="2"/>
    </row>
    <row r="14" spans="2:6" x14ac:dyDescent="0.2">
      <c r="B14" s="16" t="s">
        <v>71</v>
      </c>
      <c r="C14" s="17" t="s">
        <v>5</v>
      </c>
      <c r="D14" s="13">
        <v>78</v>
      </c>
      <c r="E14" s="3" t="s">
        <v>152</v>
      </c>
      <c r="F14" s="2" t="s">
        <v>143</v>
      </c>
    </row>
    <row r="15" spans="2:6" x14ac:dyDescent="0.2">
      <c r="B15" s="16" t="s">
        <v>72</v>
      </c>
      <c r="C15" s="17" t="s">
        <v>32</v>
      </c>
      <c r="D15" s="13">
        <v>108</v>
      </c>
      <c r="E15" s="3" t="s">
        <v>153</v>
      </c>
      <c r="F15" s="2" t="s">
        <v>143</v>
      </c>
    </row>
    <row r="16" spans="2:6" x14ac:dyDescent="0.2">
      <c r="B16" s="16" t="s">
        <v>73</v>
      </c>
      <c r="C16" s="17" t="s">
        <v>33</v>
      </c>
      <c r="D16" s="13">
        <v>70</v>
      </c>
      <c r="E16" s="3"/>
      <c r="F16" s="2"/>
    </row>
    <row r="17" spans="2:9" x14ac:dyDescent="0.2">
      <c r="B17" s="16" t="s">
        <v>74</v>
      </c>
      <c r="C17" s="17" t="s">
        <v>6</v>
      </c>
      <c r="D17" s="13">
        <v>36</v>
      </c>
      <c r="E17" s="3" t="s">
        <v>154</v>
      </c>
      <c r="F17" s="2" t="s">
        <v>142</v>
      </c>
    </row>
    <row r="18" spans="2:9" x14ac:dyDescent="0.2">
      <c r="B18" s="14" t="s">
        <v>62</v>
      </c>
      <c r="C18" s="15" t="s">
        <v>34</v>
      </c>
      <c r="D18" s="13"/>
      <c r="E18" s="3"/>
      <c r="F18" s="2"/>
    </row>
    <row r="19" spans="2:9" x14ac:dyDescent="0.2">
      <c r="B19" s="11" t="s">
        <v>75</v>
      </c>
      <c r="C19" s="12" t="s">
        <v>8</v>
      </c>
      <c r="D19" s="13">
        <v>122</v>
      </c>
      <c r="E19" s="3" t="s">
        <v>155</v>
      </c>
      <c r="F19" s="2" t="s">
        <v>143</v>
      </c>
    </row>
    <row r="20" spans="2:9" x14ac:dyDescent="0.2">
      <c r="B20" s="11" t="s">
        <v>76</v>
      </c>
      <c r="C20" s="12" t="s">
        <v>9</v>
      </c>
      <c r="D20" s="13">
        <v>100</v>
      </c>
      <c r="E20" s="3" t="s">
        <v>156</v>
      </c>
      <c r="F20" s="2" t="s">
        <v>142</v>
      </c>
      <c r="H20" s="1">
        <f>SUM(D4:D20)</f>
        <v>1404</v>
      </c>
      <c r="I20" s="1">
        <f>H20</f>
        <v>1404</v>
      </c>
    </row>
    <row r="21" spans="2:9" ht="27" x14ac:dyDescent="0.25">
      <c r="B21" s="5" t="s">
        <v>77</v>
      </c>
      <c r="C21" s="6" t="s">
        <v>35</v>
      </c>
      <c r="D21" s="7">
        <v>464</v>
      </c>
      <c r="E21" s="4"/>
      <c r="F21" s="2"/>
    </row>
    <row r="22" spans="2:9" ht="13.5" x14ac:dyDescent="0.2">
      <c r="B22" s="19"/>
      <c r="C22" s="20" t="s">
        <v>10</v>
      </c>
      <c r="D22" s="21"/>
      <c r="E22" s="4"/>
      <c r="F22" s="2"/>
    </row>
    <row r="23" spans="2:9" x14ac:dyDescent="0.2">
      <c r="B23" s="11" t="s">
        <v>78</v>
      </c>
      <c r="C23" s="12" t="s">
        <v>11</v>
      </c>
      <c r="D23" s="13">
        <v>48</v>
      </c>
      <c r="E23" s="3" t="s">
        <v>157</v>
      </c>
      <c r="F23" s="2" t="s">
        <v>142</v>
      </c>
    </row>
    <row r="24" spans="2:9" x14ac:dyDescent="0.2">
      <c r="B24" s="11" t="s">
        <v>79</v>
      </c>
      <c r="C24" s="12" t="s">
        <v>2</v>
      </c>
      <c r="D24" s="13">
        <v>48</v>
      </c>
      <c r="E24" s="3" t="s">
        <v>157</v>
      </c>
      <c r="F24" s="2" t="s">
        <v>142</v>
      </c>
    </row>
    <row r="25" spans="2:9" x14ac:dyDescent="0.2">
      <c r="B25" s="11" t="s">
        <v>80</v>
      </c>
      <c r="C25" s="12" t="s">
        <v>28</v>
      </c>
      <c r="D25" s="13">
        <v>166</v>
      </c>
      <c r="E25" s="3" t="s">
        <v>158</v>
      </c>
      <c r="F25" s="2" t="s">
        <v>142</v>
      </c>
    </row>
    <row r="26" spans="2:9" x14ac:dyDescent="0.2">
      <c r="B26" s="11" t="s">
        <v>81</v>
      </c>
      <c r="C26" s="12" t="s">
        <v>3</v>
      </c>
      <c r="D26" s="13">
        <v>166</v>
      </c>
      <c r="E26" s="3" t="s">
        <v>159</v>
      </c>
      <c r="F26" s="2" t="s">
        <v>143</v>
      </c>
    </row>
    <row r="27" spans="2:9" ht="13.5" x14ac:dyDescent="0.2">
      <c r="B27" s="19"/>
      <c r="C27" s="20" t="s">
        <v>12</v>
      </c>
      <c r="D27" s="21"/>
      <c r="E27" s="4"/>
      <c r="F27" s="2"/>
    </row>
    <row r="28" spans="2:9" x14ac:dyDescent="0.2">
      <c r="B28" s="11" t="s">
        <v>82</v>
      </c>
      <c r="C28" s="12" t="s">
        <v>36</v>
      </c>
      <c r="D28" s="13">
        <v>36</v>
      </c>
      <c r="E28" s="3" t="s">
        <v>153</v>
      </c>
      <c r="F28" s="2" t="s">
        <v>143</v>
      </c>
      <c r="H28" s="1">
        <f>SUM(D23:D28)</f>
        <v>464</v>
      </c>
      <c r="I28" s="1">
        <f>H28</f>
        <v>464</v>
      </c>
    </row>
    <row r="29" spans="2:9" ht="27" x14ac:dyDescent="0.25">
      <c r="B29" s="5" t="s">
        <v>83</v>
      </c>
      <c r="C29" s="6" t="s">
        <v>37</v>
      </c>
      <c r="D29" s="7">
        <v>188</v>
      </c>
      <c r="E29" s="4"/>
      <c r="F29" s="2"/>
    </row>
    <row r="30" spans="2:9" ht="13.5" x14ac:dyDescent="0.2">
      <c r="B30" s="5"/>
      <c r="C30" s="22" t="s">
        <v>10</v>
      </c>
      <c r="D30" s="7"/>
      <c r="E30" s="4"/>
      <c r="F30" s="2"/>
    </row>
    <row r="31" spans="2:9" x14ac:dyDescent="0.2">
      <c r="B31" s="11" t="s">
        <v>83</v>
      </c>
      <c r="C31" s="12" t="s">
        <v>7</v>
      </c>
      <c r="D31" s="13">
        <v>66</v>
      </c>
      <c r="E31" s="3" t="s">
        <v>160</v>
      </c>
      <c r="F31" s="2" t="s">
        <v>143</v>
      </c>
    </row>
    <row r="32" spans="2:9" x14ac:dyDescent="0.2">
      <c r="B32" s="11" t="s">
        <v>84</v>
      </c>
      <c r="C32" s="12" t="s">
        <v>9</v>
      </c>
      <c r="D32" s="13">
        <v>66</v>
      </c>
      <c r="E32" s="3" t="s">
        <v>161</v>
      </c>
      <c r="F32" s="2" t="s">
        <v>143</v>
      </c>
    </row>
    <row r="33" spans="2:9" ht="13.5" x14ac:dyDescent="0.2">
      <c r="B33" s="19"/>
      <c r="C33" s="20" t="s">
        <v>12</v>
      </c>
      <c r="D33" s="10"/>
      <c r="E33" s="4"/>
      <c r="F33" s="2"/>
    </row>
    <row r="34" spans="2:9" x14ac:dyDescent="0.2">
      <c r="B34" s="11" t="s">
        <v>85</v>
      </c>
      <c r="C34" s="12" t="s">
        <v>38</v>
      </c>
      <c r="D34" s="13">
        <v>56</v>
      </c>
      <c r="E34" s="3" t="s">
        <v>162</v>
      </c>
      <c r="F34" s="2" t="s">
        <v>163</v>
      </c>
      <c r="H34" s="1">
        <f>SUM(D30:D34)</f>
        <v>188</v>
      </c>
      <c r="I34" s="1">
        <f>H34-D34</f>
        <v>132</v>
      </c>
    </row>
    <row r="35" spans="2:9" ht="13.5" x14ac:dyDescent="0.25">
      <c r="B35" s="23" t="s">
        <v>86</v>
      </c>
      <c r="C35" s="6" t="s">
        <v>39</v>
      </c>
      <c r="D35" s="7">
        <v>2228</v>
      </c>
      <c r="E35" s="4"/>
      <c r="F35" s="2"/>
    </row>
    <row r="36" spans="2:9" ht="13.5" x14ac:dyDescent="0.25">
      <c r="B36" s="24" t="s">
        <v>87</v>
      </c>
      <c r="C36" s="25" t="s">
        <v>40</v>
      </c>
      <c r="D36" s="26">
        <v>990</v>
      </c>
      <c r="E36" s="4"/>
      <c r="F36" s="2"/>
    </row>
    <row r="37" spans="2:9" ht="13.5" x14ac:dyDescent="0.2">
      <c r="B37" s="19"/>
      <c r="C37" s="20" t="s">
        <v>10</v>
      </c>
      <c r="D37" s="21"/>
      <c r="E37" s="4"/>
      <c r="F37" s="2"/>
    </row>
    <row r="38" spans="2:9" x14ac:dyDescent="0.2">
      <c r="B38" s="27" t="s">
        <v>88</v>
      </c>
      <c r="C38" s="28" t="s">
        <v>13</v>
      </c>
      <c r="D38" s="13">
        <v>60</v>
      </c>
      <c r="E38" s="3" t="s">
        <v>164</v>
      </c>
      <c r="F38" s="2" t="s">
        <v>143</v>
      </c>
    </row>
    <row r="39" spans="2:9" x14ac:dyDescent="0.2">
      <c r="B39" s="27" t="s">
        <v>89</v>
      </c>
      <c r="C39" s="28" t="s">
        <v>41</v>
      </c>
      <c r="D39" s="13">
        <v>120</v>
      </c>
      <c r="E39" s="3" t="s">
        <v>165</v>
      </c>
      <c r="F39" s="2" t="s">
        <v>143</v>
      </c>
    </row>
    <row r="40" spans="2:9" x14ac:dyDescent="0.2">
      <c r="B40" s="27" t="s">
        <v>90</v>
      </c>
      <c r="C40" s="28" t="s">
        <v>42</v>
      </c>
      <c r="D40" s="13">
        <v>120</v>
      </c>
      <c r="E40" s="3" t="s">
        <v>155</v>
      </c>
      <c r="F40" s="2" t="s">
        <v>143</v>
      </c>
    </row>
    <row r="41" spans="2:9" x14ac:dyDescent="0.2">
      <c r="B41" s="27" t="s">
        <v>91</v>
      </c>
      <c r="C41" s="28" t="s">
        <v>14</v>
      </c>
      <c r="D41" s="13">
        <v>60</v>
      </c>
      <c r="E41" s="3" t="s">
        <v>166</v>
      </c>
      <c r="F41" s="2" t="s">
        <v>163</v>
      </c>
    </row>
    <row r="42" spans="2:9" x14ac:dyDescent="0.2">
      <c r="B42" s="27" t="s">
        <v>92</v>
      </c>
      <c r="C42" s="28" t="s">
        <v>15</v>
      </c>
      <c r="D42" s="13">
        <v>36</v>
      </c>
      <c r="E42" s="3" t="s">
        <v>167</v>
      </c>
      <c r="F42" s="2" t="s">
        <v>143</v>
      </c>
    </row>
    <row r="43" spans="2:9" x14ac:dyDescent="0.2">
      <c r="B43" s="27" t="s">
        <v>93</v>
      </c>
      <c r="C43" s="28" t="s">
        <v>43</v>
      </c>
      <c r="D43" s="29">
        <v>156</v>
      </c>
      <c r="E43" s="3" t="s">
        <v>169</v>
      </c>
      <c r="F43" s="2" t="s">
        <v>143</v>
      </c>
    </row>
    <row r="44" spans="2:9" x14ac:dyDescent="0.2">
      <c r="B44" s="27" t="s">
        <v>94</v>
      </c>
      <c r="C44" s="28" t="s">
        <v>16</v>
      </c>
      <c r="D44" s="29">
        <v>36</v>
      </c>
      <c r="E44" s="3" t="s">
        <v>168</v>
      </c>
      <c r="F44" s="2" t="s">
        <v>142</v>
      </c>
    </row>
    <row r="45" spans="2:9" x14ac:dyDescent="0.2">
      <c r="B45" s="27" t="s">
        <v>95</v>
      </c>
      <c r="C45" s="28" t="s">
        <v>17</v>
      </c>
      <c r="D45" s="13">
        <v>74</v>
      </c>
      <c r="E45" s="3" t="s">
        <v>170</v>
      </c>
      <c r="F45" s="2" t="s">
        <v>143</v>
      </c>
    </row>
    <row r="46" spans="2:9" x14ac:dyDescent="0.2">
      <c r="B46" s="27" t="s">
        <v>96</v>
      </c>
      <c r="C46" s="28" t="s">
        <v>18</v>
      </c>
      <c r="D46" s="13">
        <v>68</v>
      </c>
      <c r="E46" s="3" t="s">
        <v>149</v>
      </c>
      <c r="F46" s="2" t="s">
        <v>142</v>
      </c>
    </row>
    <row r="47" spans="2:9" ht="13.5" x14ac:dyDescent="0.2">
      <c r="B47" s="19"/>
      <c r="C47" s="20" t="s">
        <v>12</v>
      </c>
      <c r="D47" s="21"/>
      <c r="E47" s="4"/>
      <c r="F47" s="2"/>
    </row>
    <row r="48" spans="2:9" x14ac:dyDescent="0.2">
      <c r="B48" s="27" t="s">
        <v>97</v>
      </c>
      <c r="C48" s="28" t="s">
        <v>19</v>
      </c>
      <c r="D48" s="13">
        <v>36</v>
      </c>
      <c r="E48" s="3" t="s">
        <v>168</v>
      </c>
      <c r="F48" s="2" t="s">
        <v>142</v>
      </c>
    </row>
    <row r="49" spans="2:9" x14ac:dyDescent="0.2">
      <c r="B49" s="27" t="s">
        <v>98</v>
      </c>
      <c r="C49" s="28" t="s">
        <v>44</v>
      </c>
      <c r="D49" s="13">
        <v>36</v>
      </c>
      <c r="E49" s="3" t="s">
        <v>171</v>
      </c>
      <c r="F49" s="2" t="s">
        <v>163</v>
      </c>
    </row>
    <row r="50" spans="2:9" x14ac:dyDescent="0.2">
      <c r="B50" s="27" t="s">
        <v>99</v>
      </c>
      <c r="C50" s="28" t="s">
        <v>45</v>
      </c>
      <c r="D50" s="13">
        <v>80</v>
      </c>
      <c r="E50" s="3" t="s">
        <v>172</v>
      </c>
      <c r="F50" s="2" t="s">
        <v>143</v>
      </c>
    </row>
    <row r="51" spans="2:9" x14ac:dyDescent="0.2">
      <c r="B51" s="30" t="s">
        <v>100</v>
      </c>
      <c r="C51" s="31" t="s">
        <v>46</v>
      </c>
      <c r="D51" s="13">
        <v>108</v>
      </c>
      <c r="E51" s="3" t="s">
        <v>161</v>
      </c>
      <c r="F51" s="2" t="s">
        <v>143</v>
      </c>
      <c r="H51" s="1">
        <f>SUM(D37:D51)</f>
        <v>990</v>
      </c>
      <c r="I51" s="1">
        <f>H51-D41-D49</f>
        <v>894</v>
      </c>
    </row>
    <row r="52" spans="2:9" ht="13.5" x14ac:dyDescent="0.25">
      <c r="B52" s="24" t="s">
        <v>101</v>
      </c>
      <c r="C52" s="25" t="s">
        <v>47</v>
      </c>
      <c r="D52" s="26"/>
      <c r="E52" s="4"/>
      <c r="F52" s="2"/>
    </row>
    <row r="53" spans="2:9" x14ac:dyDescent="0.2">
      <c r="B53" s="32" t="s">
        <v>102</v>
      </c>
      <c r="C53" s="33" t="s">
        <v>48</v>
      </c>
      <c r="D53" s="34"/>
      <c r="E53" s="4"/>
      <c r="F53" s="2"/>
    </row>
    <row r="54" spans="2:9" x14ac:dyDescent="0.2">
      <c r="B54" s="27" t="s">
        <v>103</v>
      </c>
      <c r="C54" s="28" t="s">
        <v>49</v>
      </c>
      <c r="D54" s="35">
        <v>238</v>
      </c>
      <c r="E54" s="3" t="s">
        <v>166</v>
      </c>
      <c r="F54" s="2" t="s">
        <v>163</v>
      </c>
    </row>
    <row r="55" spans="2:9" x14ac:dyDescent="0.2">
      <c r="B55" s="36" t="s">
        <v>104</v>
      </c>
      <c r="C55" s="37" t="s">
        <v>50</v>
      </c>
      <c r="D55" s="35">
        <v>358</v>
      </c>
      <c r="E55" s="3" t="s">
        <v>172</v>
      </c>
      <c r="F55" s="2" t="s">
        <v>143</v>
      </c>
    </row>
    <row r="56" spans="2:9" x14ac:dyDescent="0.2">
      <c r="B56" s="38" t="s">
        <v>105</v>
      </c>
      <c r="C56" s="31" t="s">
        <v>51</v>
      </c>
      <c r="D56" s="35"/>
      <c r="E56" s="3" t="s">
        <v>172</v>
      </c>
      <c r="F56" s="2" t="s">
        <v>143</v>
      </c>
    </row>
    <row r="57" spans="2:9" x14ac:dyDescent="0.2">
      <c r="B57" s="38" t="s">
        <v>106</v>
      </c>
      <c r="C57" s="31" t="s">
        <v>52</v>
      </c>
      <c r="D57" s="35"/>
      <c r="E57" s="3" t="s">
        <v>173</v>
      </c>
      <c r="F57" s="2" t="s">
        <v>142</v>
      </c>
    </row>
    <row r="58" spans="2:9" x14ac:dyDescent="0.2">
      <c r="B58" s="38" t="s">
        <v>107</v>
      </c>
      <c r="C58" s="31" t="s">
        <v>53</v>
      </c>
      <c r="D58" s="35"/>
      <c r="E58" s="3" t="s">
        <v>173</v>
      </c>
      <c r="F58" s="2" t="s">
        <v>142</v>
      </c>
    </row>
    <row r="59" spans="2:9" x14ac:dyDescent="0.2">
      <c r="B59" s="38" t="s">
        <v>108</v>
      </c>
      <c r="C59" s="31" t="s">
        <v>22</v>
      </c>
      <c r="D59" s="35">
        <v>144</v>
      </c>
      <c r="E59" s="3" t="s">
        <v>169</v>
      </c>
      <c r="F59" s="2" t="s">
        <v>143</v>
      </c>
    </row>
    <row r="60" spans="2:9" x14ac:dyDescent="0.2">
      <c r="B60" s="27" t="s">
        <v>109</v>
      </c>
      <c r="C60" s="28" t="s">
        <v>21</v>
      </c>
      <c r="D60" s="35">
        <v>468</v>
      </c>
      <c r="E60" s="3" t="s">
        <v>169</v>
      </c>
      <c r="F60" s="2" t="s">
        <v>143</v>
      </c>
      <c r="H60" s="1">
        <f>SUM(D54:D60)</f>
        <v>1208</v>
      </c>
      <c r="I60" s="1">
        <f>H60-D54</f>
        <v>970</v>
      </c>
    </row>
    <row r="61" spans="2:9" x14ac:dyDescent="0.2">
      <c r="B61" s="32" t="s">
        <v>110</v>
      </c>
      <c r="C61" s="33" t="s">
        <v>54</v>
      </c>
      <c r="D61" s="34"/>
      <c r="E61" s="3"/>
      <c r="F61" s="2"/>
    </row>
    <row r="62" spans="2:9" x14ac:dyDescent="0.2">
      <c r="B62" s="27" t="s">
        <v>111</v>
      </c>
      <c r="C62" s="28" t="s">
        <v>20</v>
      </c>
      <c r="D62" s="13">
        <v>150</v>
      </c>
      <c r="E62" s="3" t="s">
        <v>174</v>
      </c>
      <c r="F62" s="2" t="s">
        <v>143</v>
      </c>
    </row>
    <row r="63" spans="2:9" x14ac:dyDescent="0.2">
      <c r="B63" s="27" t="s">
        <v>112</v>
      </c>
      <c r="C63" s="28" t="s">
        <v>21</v>
      </c>
      <c r="D63" s="13">
        <v>72</v>
      </c>
      <c r="E63" s="3" t="s">
        <v>174</v>
      </c>
      <c r="F63" s="2" t="s">
        <v>143</v>
      </c>
      <c r="H63" s="1">
        <f>SUM(D62:D63)</f>
        <v>222</v>
      </c>
      <c r="I63" s="1">
        <f>H63</f>
        <v>222</v>
      </c>
    </row>
    <row r="64" spans="2:9" ht="25.5" x14ac:dyDescent="0.2">
      <c r="B64" s="32" t="s">
        <v>113</v>
      </c>
      <c r="C64" s="33" t="s">
        <v>55</v>
      </c>
      <c r="D64" s="34"/>
      <c r="E64" s="3"/>
      <c r="F64" s="2"/>
    </row>
    <row r="65" spans="2:9" x14ac:dyDescent="0.2">
      <c r="B65" s="27" t="s">
        <v>114</v>
      </c>
      <c r="C65" s="28" t="s">
        <v>56</v>
      </c>
      <c r="D65" s="13">
        <v>134</v>
      </c>
      <c r="E65" s="3" t="s">
        <v>166</v>
      </c>
      <c r="F65" s="2" t="s">
        <v>163</v>
      </c>
    </row>
    <row r="66" spans="2:9" x14ac:dyDescent="0.2">
      <c r="B66" s="27" t="s">
        <v>115</v>
      </c>
      <c r="C66" s="28" t="s">
        <v>57</v>
      </c>
      <c r="D66" s="13">
        <v>146</v>
      </c>
      <c r="E66" s="3" t="s">
        <v>166</v>
      </c>
      <c r="F66" s="2" t="s">
        <v>163</v>
      </c>
    </row>
    <row r="67" spans="2:9" x14ac:dyDescent="0.2">
      <c r="B67" s="27" t="s">
        <v>116</v>
      </c>
      <c r="C67" s="28" t="s">
        <v>21</v>
      </c>
      <c r="D67" s="13">
        <v>252</v>
      </c>
      <c r="E67" s="3" t="s">
        <v>166</v>
      </c>
      <c r="F67" s="2" t="s">
        <v>163</v>
      </c>
      <c r="H67" s="1">
        <f>SUM(D65:D67)</f>
        <v>532</v>
      </c>
      <c r="I67" s="1">
        <f>H67-D65-D66-D67</f>
        <v>0</v>
      </c>
    </row>
    <row r="68" spans="2:9" ht="25.5" x14ac:dyDescent="0.2">
      <c r="B68" s="32" t="s">
        <v>117</v>
      </c>
      <c r="C68" s="33" t="s">
        <v>58</v>
      </c>
      <c r="D68" s="34"/>
      <c r="E68" s="3"/>
      <c r="F68" s="2"/>
    </row>
    <row r="69" spans="2:9" x14ac:dyDescent="0.2">
      <c r="B69" s="38" t="s">
        <v>118</v>
      </c>
      <c r="C69" s="31" t="s">
        <v>59</v>
      </c>
      <c r="D69" s="13">
        <v>104</v>
      </c>
      <c r="E69" s="3" t="s">
        <v>175</v>
      </c>
      <c r="F69" s="2" t="s">
        <v>143</v>
      </c>
    </row>
    <row r="70" spans="2:9" x14ac:dyDescent="0.2">
      <c r="B70" s="27" t="s">
        <v>119</v>
      </c>
      <c r="C70" s="28" t="s">
        <v>21</v>
      </c>
      <c r="D70" s="13">
        <v>72</v>
      </c>
      <c r="E70" s="3" t="s">
        <v>166</v>
      </c>
      <c r="F70" s="2" t="s">
        <v>163</v>
      </c>
      <c r="H70" s="1">
        <f>SUM(D69:D70)</f>
        <v>176</v>
      </c>
      <c r="I70" s="1">
        <f>H70-D70</f>
        <v>104</v>
      </c>
    </row>
    <row r="71" spans="2:9" x14ac:dyDescent="0.2">
      <c r="B71" s="32" t="s">
        <v>120</v>
      </c>
      <c r="C71" s="33" t="s">
        <v>60</v>
      </c>
      <c r="D71" s="34"/>
      <c r="E71" s="3"/>
      <c r="F71" s="2"/>
    </row>
    <row r="72" spans="2:9" x14ac:dyDescent="0.2">
      <c r="B72" s="27" t="s">
        <v>121</v>
      </c>
      <c r="C72" s="28" t="s">
        <v>23</v>
      </c>
      <c r="D72" s="13">
        <v>36</v>
      </c>
      <c r="E72" s="3" t="s">
        <v>174</v>
      </c>
      <c r="F72" s="2" t="s">
        <v>143</v>
      </c>
    </row>
    <row r="73" spans="2:9" x14ac:dyDescent="0.2">
      <c r="B73" s="27" t="s">
        <v>122</v>
      </c>
      <c r="C73" s="28" t="s">
        <v>24</v>
      </c>
      <c r="D73" s="13">
        <v>36</v>
      </c>
      <c r="E73" s="3" t="s">
        <v>176</v>
      </c>
      <c r="F73" s="2" t="s">
        <v>143</v>
      </c>
    </row>
    <row r="74" spans="2:9" x14ac:dyDescent="0.2">
      <c r="B74" s="27" t="s">
        <v>123</v>
      </c>
      <c r="C74" s="28" t="s">
        <v>25</v>
      </c>
      <c r="D74" s="13">
        <v>36</v>
      </c>
      <c r="E74" s="3" t="s">
        <v>174</v>
      </c>
      <c r="F74" s="2" t="s">
        <v>143</v>
      </c>
    </row>
    <row r="75" spans="2:9" x14ac:dyDescent="0.2">
      <c r="B75" s="27" t="s">
        <v>124</v>
      </c>
      <c r="C75" s="28" t="s">
        <v>21</v>
      </c>
      <c r="D75" s="13">
        <v>36</v>
      </c>
      <c r="E75" s="3" t="s">
        <v>174</v>
      </c>
      <c r="F75" s="2" t="s">
        <v>143</v>
      </c>
      <c r="H75" s="1">
        <f>SUM(D72:D75)</f>
        <v>144</v>
      </c>
      <c r="I75" s="1">
        <f>H75</f>
        <v>144</v>
      </c>
    </row>
    <row r="76" spans="2:9" x14ac:dyDescent="0.2">
      <c r="B76" s="39"/>
      <c r="C76" s="40" t="s">
        <v>125</v>
      </c>
      <c r="D76" s="41"/>
      <c r="E76" s="2"/>
      <c r="F76" s="2"/>
    </row>
    <row r="77" spans="2:9" x14ac:dyDescent="0.2">
      <c r="B77" s="42"/>
      <c r="C77" s="43" t="s">
        <v>126</v>
      </c>
      <c r="D77" s="13"/>
      <c r="E77" s="2"/>
      <c r="F77" s="2"/>
    </row>
    <row r="78" spans="2:9" x14ac:dyDescent="0.2">
      <c r="B78" s="42" t="s">
        <v>127</v>
      </c>
      <c r="C78" s="12" t="s">
        <v>22</v>
      </c>
      <c r="D78" s="44"/>
      <c r="E78" s="2"/>
      <c r="F78" s="2"/>
    </row>
    <row r="79" spans="2:9" x14ac:dyDescent="0.2">
      <c r="B79" s="42" t="s">
        <v>128</v>
      </c>
      <c r="C79" s="12" t="s">
        <v>129</v>
      </c>
      <c r="D79" s="13"/>
      <c r="E79" s="2"/>
      <c r="F79" s="2"/>
    </row>
    <row r="80" spans="2:9" x14ac:dyDescent="0.2">
      <c r="B80" s="42" t="s">
        <v>130</v>
      </c>
      <c r="C80" s="12" t="s">
        <v>131</v>
      </c>
      <c r="D80" s="13">
        <v>144</v>
      </c>
      <c r="E80" s="2" t="s">
        <v>172</v>
      </c>
      <c r="F80" s="2" t="s">
        <v>143</v>
      </c>
      <c r="H80" s="1">
        <f>D80</f>
        <v>144</v>
      </c>
      <c r="I80" s="1">
        <f>H80</f>
        <v>144</v>
      </c>
    </row>
    <row r="81" spans="2:9" x14ac:dyDescent="0.2">
      <c r="B81" s="42" t="s">
        <v>132</v>
      </c>
      <c r="C81" s="12" t="s">
        <v>133</v>
      </c>
      <c r="D81" s="13"/>
      <c r="E81" s="2"/>
      <c r="F81" s="2"/>
    </row>
    <row r="82" spans="2:9" x14ac:dyDescent="0.2">
      <c r="B82" s="42" t="s">
        <v>134</v>
      </c>
      <c r="C82" s="12" t="s">
        <v>135</v>
      </c>
      <c r="D82" s="13"/>
      <c r="E82" s="2"/>
      <c r="F82" s="2"/>
    </row>
    <row r="83" spans="2:9" x14ac:dyDescent="0.2">
      <c r="B83" s="42" t="s">
        <v>136</v>
      </c>
      <c r="C83" s="12" t="s">
        <v>137</v>
      </c>
      <c r="D83" s="18"/>
      <c r="E83" s="2"/>
      <c r="F83" s="2"/>
    </row>
    <row r="84" spans="2:9" x14ac:dyDescent="0.2">
      <c r="B84" s="42" t="s">
        <v>138</v>
      </c>
      <c r="C84" s="12" t="s">
        <v>139</v>
      </c>
      <c r="D84" s="18"/>
      <c r="E84" s="2"/>
      <c r="F84" s="2"/>
    </row>
    <row r="85" spans="2:9" x14ac:dyDescent="0.2">
      <c r="B85" s="42"/>
      <c r="C85" s="45" t="s">
        <v>140</v>
      </c>
      <c r="D85" s="13">
        <v>5472</v>
      </c>
      <c r="E85" s="2"/>
      <c r="F85" s="2"/>
      <c r="H85" s="1">
        <f>SUM(H2:H84)</f>
        <v>5472</v>
      </c>
      <c r="I85" s="1">
        <f>SUM(I2:I84)</f>
        <v>4478</v>
      </c>
    </row>
    <row r="86" spans="2:9" x14ac:dyDescent="0.2">
      <c r="H86" s="46">
        <f>H85/720</f>
        <v>7.6</v>
      </c>
      <c r="I86" s="46">
        <f>I85/720</f>
        <v>6.2194444444444441</v>
      </c>
    </row>
    <row r="87" spans="2:9" x14ac:dyDescent="0.2">
      <c r="I87" s="47">
        <f>I86/H86</f>
        <v>0.81834795321637421</v>
      </c>
    </row>
  </sheetData>
  <pageMargins left="0.70866141732283472" right="0.70866141732283472" top="0.32" bottom="0.2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 2020год поступл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NiX</dc:creator>
  <cp:lastModifiedBy>User</cp:lastModifiedBy>
  <cp:lastPrinted>2023-10-10T02:29:43Z</cp:lastPrinted>
  <dcterms:created xsi:type="dcterms:W3CDTF">2015-06-05T18:19:34Z</dcterms:created>
  <dcterms:modified xsi:type="dcterms:W3CDTF">2023-10-10T08:57:31Z</dcterms:modified>
</cp:coreProperties>
</file>